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<sst xmlns="http://schemas.openxmlformats.org/spreadsheetml/2006/main" count="28" uniqueCount="24">
  <si>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International Widget Company </t>
  </si>
  <si>
    <t xml:space="preserve">Initial Investment </t>
  </si>
  <si>
    <t>Unit variable cost</t>
  </si>
  <si>
    <t>Output</t>
  </si>
  <si>
    <t>Discount rate</t>
  </si>
  <si>
    <t xml:space="preserve">Terminal value </t>
  </si>
  <si>
    <t xml:space="preserve">Initial investment </t>
  </si>
  <si>
    <t xml:space="preserve">Sales price  </t>
  </si>
  <si>
    <t xml:space="preserve">Fixed cost </t>
  </si>
  <si>
    <t xml:space="preserve">Model </t>
  </si>
  <si>
    <t xml:space="preserve">Initial </t>
  </si>
  <si>
    <t>Life (years)</t>
  </si>
  <si>
    <t>Pessimistic</t>
  </si>
  <si>
    <t xml:space="preserve">Sensitivity Analysis </t>
  </si>
  <si>
    <t>Optimitic</t>
  </si>
  <si>
    <t>NPV</t>
  </si>
  <si>
    <t xml:space="preserve">Revenue </t>
  </si>
  <si>
    <t xml:space="preserve">Cost </t>
  </si>
  <si>
    <t xml:space="preserve">Cash Flow </t>
  </si>
  <si>
    <t xml:space="preserve">Duiscount Rate </t>
  </si>
  <si>
    <t xml:space="preserve">Scenario Analysis </t>
  </si>
  <si>
    <t xml:space="preserve">Inflation </t>
  </si>
  <si>
    <t xml:space="preserve">Scenario analysis </t>
  </si>
  <si>
    <t xml:space="preserve">Inflation rate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</si>
</sst>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/>
    </xf>
    <xf numFmtId="9" fontId="0" fillId="0" borderId="0" xfId="57" applyFont="1" applyAlignment="1">
      <alignment/>
    </xf>
    <xf numFmtId="44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0" fontId="0" fillId="0" borderId="0" xfId="0" applyBorder="1" applyAlignment="1">
      <alignment/>
    </xf>
    <xf numFmtId="8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10" fontId="0" fillId="0" borderId="0" xfId="57" applyNumberFormat="1" applyFont="1" applyAlignment="1">
      <alignment/>
    </xf>
    <xf numFmtId="8" fontId="0" fillId="0" borderId="0" xfId="0" applyNumberFormat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4" max="5" width="16.7109375" style="0" customWidth="1"/>
    <col min="6" max="6" width="12.57421875" style="0" bestFit="1" customWidth="1"/>
    <col min="7" max="7" width="14.28125" style="0" customWidth="1"/>
    <col min="8" max="8" width="15.140625" style="0" customWidth="1"/>
    <col min="9" max="9" width="12.57421875" style="0" customWidth="1"/>
    <col min="10" max="10" width="12.140625" style="0" customWidth="1"/>
    <col min="11" max="11" width="12.00390625" style="0" customWidth="1"/>
    <col min="12" max="12" width="12.57421875" style="0" customWidth="1"/>
    <col min="13" max="13" width="11.57421875" style="0" bestFit="1" customWidth="1"/>
  </cols>
  <sheetData>
    <row r="1" ht="15">
      <c r="A1" s="1" t="s">
        <v>0</v>
      </c>
    </row>
    <row r="3" spans="2:14" ht="15">
      <c r="B3" s="1" t="s">
        <v>13</v>
      </c>
      <c r="I3" s="1" t="s">
        <v>22</v>
      </c>
      <c r="N3" t="s">
        <v>18</v>
      </c>
    </row>
    <row r="4" spans="9:10" ht="15">
      <c r="I4" t="s">
        <v>23</v>
      </c>
      <c r="J4" s="15">
        <v>0.01</v>
      </c>
    </row>
    <row r="5" spans="4:12" s="1" customFormat="1" ht="15">
      <c r="D5" s="1" t="s">
        <v>12</v>
      </c>
      <c r="E5" s="1" t="s">
        <v>15</v>
      </c>
      <c r="F5" s="1" t="s">
        <v>14</v>
      </c>
      <c r="G5" s="1" t="s">
        <v>15</v>
      </c>
      <c r="H5" s="1" t="s">
        <v>10</v>
      </c>
      <c r="I5" s="17">
        <v>0.01</v>
      </c>
      <c r="L5"/>
    </row>
    <row r="6" spans="2:14" ht="15">
      <c r="B6" t="s">
        <v>6</v>
      </c>
      <c r="D6" s="4">
        <v>155000</v>
      </c>
      <c r="E6" s="11">
        <f>-PV($H$12,$H$11,($H$7-$H$9)*$H$10-$H$8,$H$13)-D$6</f>
        <v>74774.33246968058</v>
      </c>
      <c r="F6" s="4">
        <v>140000</v>
      </c>
      <c r="G6" s="11">
        <f>-PV($H$12,$H$11,($H$7-$H$9)*$H$10-$H$8,$H$13)-F$6</f>
        <v>89774.33246968058</v>
      </c>
      <c r="H6" s="4">
        <v>150000</v>
      </c>
      <c r="I6" s="4">
        <v>150000</v>
      </c>
      <c r="J6" s="11"/>
      <c r="K6" s="7"/>
      <c r="L6" s="4"/>
      <c r="M6" s="4"/>
      <c r="N6">
        <v>20000</v>
      </c>
    </row>
    <row r="7" spans="2:14" ht="15">
      <c r="B7" t="s">
        <v>7</v>
      </c>
      <c r="D7" s="2">
        <v>8</v>
      </c>
      <c r="E7" s="11">
        <f>-PV($H$12,$H$11,(D$7-$H$9)*$H$10-$H$8,$H$13)-$H$6</f>
        <v>-1334.6253238697827</v>
      </c>
      <c r="F7" s="2">
        <v>10</v>
      </c>
      <c r="G7" s="11">
        <f>-PV($H$12,$H$11,(F$7-$H$9)*$H$10-$H$8,$H$13)-$H$6</f>
        <v>160883.2902632309</v>
      </c>
      <c r="H7" s="2">
        <v>9</v>
      </c>
      <c r="I7" s="16">
        <v>9</v>
      </c>
      <c r="J7" s="11"/>
      <c r="K7" s="2"/>
      <c r="N7">
        <f>+L7-M7</f>
        <v>0</v>
      </c>
    </row>
    <row r="8" spans="2:14" ht="15">
      <c r="B8" t="s">
        <v>8</v>
      </c>
      <c r="D8" s="4">
        <v>12000</v>
      </c>
      <c r="E8" s="11">
        <f>-PV($H$12,$H$11,($H$7-$H$9)*$H$10-$D$8,$H$13)-$H$6</f>
        <v>63552.54091097048</v>
      </c>
      <c r="F8" s="4">
        <v>8000</v>
      </c>
      <c r="G8" s="11">
        <f>-PV($H$12,$H$11,($H$7-$H$9)*$H$10-F$8,$H$13)-$H$6</f>
        <v>95996.12402839065</v>
      </c>
      <c r="H8" s="4">
        <v>10000</v>
      </c>
      <c r="I8" s="4">
        <v>9000</v>
      </c>
      <c r="J8" s="11"/>
      <c r="N8">
        <f>+L8-M8</f>
        <v>0</v>
      </c>
    </row>
    <row r="9" spans="2:10" ht="15">
      <c r="B9" t="s">
        <v>2</v>
      </c>
      <c r="D9" s="3">
        <v>7</v>
      </c>
      <c r="E9" s="11">
        <f>-PV($H$12,$H$11,($H$7-D$9)*$H$10-$H$8,$H$13)-$H$6</f>
        <v>-1334.6253238697827</v>
      </c>
      <c r="F9" s="3">
        <v>5</v>
      </c>
      <c r="G9" s="11">
        <f>-PV($H$12,$H$11,($H$7-F$9)*$H$10-$H$8,$H$13)-$H$6</f>
        <v>160883.2902632309</v>
      </c>
      <c r="H9" s="3">
        <v>6</v>
      </c>
      <c r="I9" s="3">
        <v>6</v>
      </c>
      <c r="J9" s="11"/>
    </row>
    <row r="10" spans="2:10" ht="15">
      <c r="B10" t="s">
        <v>3</v>
      </c>
      <c r="D10" s="5">
        <v>9000</v>
      </c>
      <c r="E10" s="11">
        <f>-PV($H$12,$H$11,($H$7-$H$9)*D$10-$H$8,$H$13)-$H$6</f>
        <v>55441.645131615456</v>
      </c>
      <c r="F10" s="5">
        <v>13000</v>
      </c>
      <c r="G10" s="11">
        <f>-PV($H$12,$H$11,($H$7-$H$9)*F$10-$H$8,$H$13)-$H$6</f>
        <v>152772.3944838759</v>
      </c>
      <c r="H10" s="5">
        <v>10000</v>
      </c>
      <c r="I10" s="5">
        <v>10000</v>
      </c>
      <c r="J10" s="11"/>
    </row>
    <row r="11" spans="2:10" ht="15">
      <c r="B11" t="s">
        <v>11</v>
      </c>
      <c r="D11">
        <v>8</v>
      </c>
      <c r="E11" s="11">
        <f>-PV($H$12,D$11,($H$7-$H$9)*$H$10-$H$8,$H$13)-$H$6</f>
        <v>57723.91799920652</v>
      </c>
      <c r="F11">
        <v>12</v>
      </c>
      <c r="G11" s="11">
        <f>-PV($H$12,F$11,($H$7-$H$9)*$H$10-$H$8,$H$13)-$H$6</f>
        <v>100161.18016797394</v>
      </c>
      <c r="H11">
        <v>10</v>
      </c>
      <c r="I11">
        <v>10</v>
      </c>
      <c r="J11" s="11"/>
    </row>
    <row r="12" spans="2:10" ht="15">
      <c r="B12" t="s">
        <v>4</v>
      </c>
      <c r="D12" s="6">
        <v>0.05</v>
      </c>
      <c r="E12" s="11">
        <f>-PV(D$12,$H$11,($H$7-$H$9)*$H$10-$H$8,$H$13)-$H$6</f>
        <v>65826.0239377722</v>
      </c>
      <c r="F12" s="6">
        <v>0.03</v>
      </c>
      <c r="G12" s="11">
        <f>-PV(F$12,$H$11,($H$7-$H$9)*$H$10-$H$8,$H$13)-$H$6</f>
        <v>95013.44822518909</v>
      </c>
      <c r="H12" s="6">
        <v>0.04</v>
      </c>
      <c r="I12" s="6">
        <v>0.04</v>
      </c>
      <c r="J12" s="11"/>
    </row>
    <row r="13" spans="2:10" ht="15">
      <c r="B13" t="s">
        <v>5</v>
      </c>
      <c r="D13" s="4">
        <v>95000</v>
      </c>
      <c r="E13" s="11">
        <f>-PV($H$12,$H$11,($H$7-$H$9)*$H$10-$H$8,D$13)-$H$6</f>
        <v>76396.51162555159</v>
      </c>
      <c r="F13" s="4">
        <v>120000</v>
      </c>
      <c r="G13" s="11">
        <f>-PV($H$12,$H$11,($H$7-$H$9)*$H$10-$H$8,F$13)-$H$6</f>
        <v>93285.61584619654</v>
      </c>
      <c r="H13" s="4">
        <v>100000</v>
      </c>
      <c r="I13" s="4">
        <v>90000</v>
      </c>
      <c r="J13" s="11"/>
    </row>
    <row r="15" spans="2:8" ht="15">
      <c r="B15" t="s">
        <v>20</v>
      </c>
      <c r="D15" t="s">
        <v>21</v>
      </c>
      <c r="E15" s="15"/>
      <c r="H15" s="1" t="s">
        <v>9</v>
      </c>
    </row>
    <row r="16" spans="8:10" ht="15">
      <c r="H16" t="s">
        <v>16</v>
      </c>
      <c r="I16" s="8">
        <f>+H7*H10</f>
        <v>90000</v>
      </c>
      <c r="J16" s="8">
        <f>+I7*I10</f>
        <v>90000</v>
      </c>
    </row>
    <row r="17" spans="8:10" ht="15">
      <c r="H17" t="s">
        <v>17</v>
      </c>
      <c r="I17">
        <f>+H8+H9*H10</f>
        <v>70000</v>
      </c>
      <c r="J17">
        <f>+I8+I9*I10</f>
        <v>69000</v>
      </c>
    </row>
    <row r="18" spans="8:10" ht="15">
      <c r="H18" t="s">
        <v>18</v>
      </c>
      <c r="I18" s="8">
        <f>+I16-I17</f>
        <v>20000</v>
      </c>
      <c r="J18" s="8">
        <f>+J16-J17</f>
        <v>21000</v>
      </c>
    </row>
    <row r="19" spans="8:10" ht="15">
      <c r="H19" t="s">
        <v>1</v>
      </c>
      <c r="I19" s="9">
        <f>+H6</f>
        <v>150000</v>
      </c>
      <c r="J19" s="9">
        <f>+I6</f>
        <v>150000</v>
      </c>
    </row>
    <row r="20" spans="8:10" ht="15">
      <c r="H20" t="s">
        <v>5</v>
      </c>
      <c r="I20" s="9">
        <f>+H13</f>
        <v>100000</v>
      </c>
      <c r="J20" s="9">
        <f>+I13</f>
        <v>90000</v>
      </c>
    </row>
    <row r="21" spans="8:10" ht="15">
      <c r="H21" t="s">
        <v>19</v>
      </c>
      <c r="I21" s="10">
        <f>+H12</f>
        <v>0.04</v>
      </c>
      <c r="J21" s="10">
        <f>+I12</f>
        <v>0.04</v>
      </c>
    </row>
    <row r="22" spans="3:10" ht="15">
      <c r="C22" s="12"/>
      <c r="D22" s="12"/>
      <c r="E22" s="12"/>
      <c r="F22" s="12"/>
      <c r="G22" s="12"/>
      <c r="H22" s="12" t="s">
        <v>15</v>
      </c>
      <c r="I22" s="11">
        <f>-PV(H$12,H$11,(H$7-H$9)*H$10-H$8,H$13)-H$6</f>
        <v>79774.33246968058</v>
      </c>
      <c r="J22" s="11">
        <f>-PV(I$12,I$11,(I$7-I$9)*I$10-I$8,I$13)-I$6</f>
        <v>81129.58656077765</v>
      </c>
    </row>
    <row r="23" spans="3:10" ht="15">
      <c r="C23" s="12"/>
      <c r="D23" s="13"/>
      <c r="E23" s="14"/>
      <c r="F23" s="13"/>
      <c r="G23" s="14"/>
      <c r="H23" s="13"/>
      <c r="I23" s="14"/>
      <c r="J23" s="12"/>
    </row>
    <row r="24" spans="3:10" ht="15">
      <c r="C24" s="12"/>
      <c r="D24" s="12"/>
      <c r="E24" s="12"/>
      <c r="F24" s="12"/>
      <c r="G24" s="12"/>
      <c r="H24" s="12"/>
      <c r="I24" s="12"/>
      <c r="J24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rsinger</dc:creator>
  <cp:keywords/>
  <dc:description/>
  <cp:lastModifiedBy>achan</cp:lastModifiedBy>
  <dcterms:created xsi:type="dcterms:W3CDTF">2009-08-19T20:21:29Z</dcterms:created>
  <dcterms:modified xsi:type="dcterms:W3CDTF">2009-09-01T15:08:05Z</dcterms:modified>
  <cp:category/>
  <cp:version/>
  <cp:contentType/>
  <cp:contentStatus/>
</cp:coreProperties>
</file>